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<sst xmlns="http://schemas.openxmlformats.org/spreadsheetml/2006/main" count="42" uniqueCount="35">
  <si>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      Deposits</t>
  </si>
  <si>
    <t xml:space="preserve">      Disbursements</t>
  </si>
  <si>
    <t xml:space="preserve"> </t>
  </si>
  <si>
    <t xml:space="preserve">     Deposits</t>
  </si>
  <si>
    <t xml:space="preserve">     Disbursements</t>
  </si>
  <si>
    <t>CIBC Chequing Account  -  00306-05-11935</t>
  </si>
  <si>
    <t>Total</t>
  </si>
  <si>
    <t xml:space="preserve"> Golden Lake Property Owners Association </t>
  </si>
  <si>
    <t>Chequing Account</t>
  </si>
  <si>
    <t>Savings Account</t>
  </si>
  <si>
    <t xml:space="preserve">CIBC Savings Account  -  00306-35-0211  </t>
  </si>
  <si>
    <t>Treasurer's Report August 19, 2017</t>
  </si>
  <si>
    <t>The following expenditures and deposits have occurred since June 3, 2017</t>
  </si>
  <si>
    <t>Deposit July 13 - Signs, Memberships</t>
  </si>
  <si>
    <t>Deposit June 22 - Signs, Memberships</t>
  </si>
  <si>
    <t>Deposit July 31 - Memberships</t>
  </si>
  <si>
    <t xml:space="preserve">etransfers for 13 memberships </t>
  </si>
  <si>
    <t>Interest June July 2017</t>
  </si>
  <si>
    <t>Service charge</t>
  </si>
  <si>
    <t>TOTAL GLPOA BANK BALANCES August 14, 2017</t>
  </si>
  <si>
    <t>In Memorium Arrangement</t>
  </si>
  <si>
    <t>Directors Meeting and expense</t>
  </si>
  <si>
    <t>Poker Run Lunch, Directors Meeting Expense</t>
  </si>
  <si>
    <t>Smelt Fry, Water Levels, Gift Cert for Rertire</t>
  </si>
  <si>
    <t>FOCA Aluminum Sign Panels</t>
  </si>
  <si>
    <t>Newsletter Typeset</t>
  </si>
  <si>
    <t>Expenses for AGM, Pokker Run, Smelt Fry</t>
  </si>
  <si>
    <t>Gift Certificates, psotage, TY card</t>
  </si>
  <si>
    <t>Postage for Sign Invoices - outstanding</t>
  </si>
  <si>
    <t>Bank Charges</t>
  </si>
  <si>
    <t>?</t>
  </si>
  <si>
    <t>Deposit July 7 - Signs, Smelt Fry</t>
  </si>
  <si>
    <t>Ron</t>
  </si>
  <si>
    <t>AGM Hall Rent  &amp;</t>
  </si>
  <si>
    <t>Newsletter   &amp;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</si>
</sst>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&quot;($&quot;#,##0.00\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14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0" fontId="46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/>
      <protection locked="0"/>
    </xf>
    <xf numFmtId="4" fontId="47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4" fontId="26" fillId="0" borderId="0" xfId="0" applyNumberFormat="1" applyFont="1" applyFill="1" applyBorder="1" applyAlignment="1" applyProtection="1">
      <alignment/>
      <protection locked="0"/>
    </xf>
    <xf numFmtId="4" fontId="2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85" zoomScaleNormal="85" zoomScalePageLayoutView="0" workbookViewId="0" topLeftCell="A1">
      <selection activeCell="K34" sqref="K34"/>
    </sheetView>
  </sheetViews>
  <sheetFormatPr defaultColWidth="9.140625" defaultRowHeight="12.75"/>
  <cols>
    <col min="1" max="1" width="5.421875" style="1" customWidth="1"/>
    <col min="2" max="2" width="13.8515625" style="1" customWidth="1"/>
    <col min="3" max="3" width="6.57421875" style="1" customWidth="1"/>
    <col min="4" max="4" width="43.140625" style="1" customWidth="1"/>
    <col min="5" max="5" width="14.140625" style="1" customWidth="1"/>
    <col min="6" max="6" width="15.8515625" style="1" customWidth="1"/>
    <col min="7" max="7" width="2.28125" style="0" customWidth="1"/>
    <col min="13" max="13" width="10.28125" style="0" bestFit="1" customWidth="1"/>
  </cols>
  <sheetData>
    <row r="1" ht="21">
      <c r="C1" s="20" t="s">
        <v>7</v>
      </c>
    </row>
    <row r="2" ht="18.75">
      <c r="C2" s="9"/>
    </row>
    <row r="3" spans="1:6" ht="15.75">
      <c r="A3" s="8" t="s">
        <v>11</v>
      </c>
      <c r="E3" s="2"/>
      <c r="F3" s="2"/>
    </row>
    <row r="4" spans="1:6" ht="15">
      <c r="A4" s="3" t="s">
        <v>2</v>
      </c>
      <c r="E4" s="2"/>
      <c r="F4" s="2"/>
    </row>
    <row r="5" spans="1:6" ht="15.75">
      <c r="A5" s="21" t="s">
        <v>12</v>
      </c>
      <c r="E5" s="2"/>
      <c r="F5" s="2"/>
    </row>
    <row r="6" spans="5:6" ht="15">
      <c r="E6" s="2"/>
      <c r="F6" s="2"/>
    </row>
    <row r="7" spans="1:6" ht="18.75">
      <c r="A7" s="9" t="s">
        <v>5</v>
      </c>
      <c r="B7" s="5"/>
      <c r="C7" s="4"/>
      <c r="E7" s="2"/>
      <c r="F7" s="2"/>
    </row>
    <row r="8" spans="1:6" ht="15.75">
      <c r="A8" s="4"/>
      <c r="B8" s="14" t="s">
        <v>0</v>
      </c>
      <c r="C8" s="4"/>
      <c r="D8" s="14"/>
      <c r="E8" s="15"/>
      <c r="F8" s="15"/>
    </row>
    <row r="9" spans="2:6" ht="15.75">
      <c r="B9" s="14"/>
      <c r="C9" s="14"/>
      <c r="D9" s="21" t="s">
        <v>14</v>
      </c>
      <c r="E9" s="15">
        <v>1140</v>
      </c>
      <c r="F9" s="15"/>
    </row>
    <row r="10" spans="2:6" ht="15.75">
      <c r="B10" s="14"/>
      <c r="C10" s="14"/>
      <c r="D10" s="21" t="s">
        <v>31</v>
      </c>
      <c r="E10" s="15">
        <v>1077.25</v>
      </c>
      <c r="F10" s="15"/>
    </row>
    <row r="11" spans="2:6" ht="15.75">
      <c r="B11" s="14"/>
      <c r="C11" s="14"/>
      <c r="D11" s="21" t="s">
        <v>13</v>
      </c>
      <c r="E11" s="15">
        <v>1180</v>
      </c>
      <c r="F11" s="15"/>
    </row>
    <row r="12" spans="2:6" ht="15.75">
      <c r="B12" s="14"/>
      <c r="C12" s="14"/>
      <c r="D12" s="21" t="s">
        <v>15</v>
      </c>
      <c r="E12" s="15">
        <v>1960</v>
      </c>
      <c r="F12" s="15"/>
    </row>
    <row r="13" spans="2:13" ht="15.75">
      <c r="B13" s="14"/>
      <c r="C13" s="14"/>
      <c r="D13" s="21" t="s">
        <v>16</v>
      </c>
      <c r="E13" s="15">
        <v>260</v>
      </c>
      <c r="F13" s="15"/>
      <c r="M13" s="12"/>
    </row>
    <row r="14" spans="2:6" ht="15.75">
      <c r="B14" s="14"/>
      <c r="C14" s="14"/>
      <c r="D14" s="14"/>
      <c r="E14" s="15"/>
      <c r="F14" s="16">
        <f>SUM(E9:E13)</f>
        <v>5617.25</v>
      </c>
    </row>
    <row r="15" spans="2:6" ht="15.75">
      <c r="B15" s="14" t="s">
        <v>1</v>
      </c>
      <c r="C15" s="14"/>
      <c r="D15" s="14" t="s">
        <v>2</v>
      </c>
      <c r="E15" s="15" t="s">
        <v>2</v>
      </c>
      <c r="F15" s="15"/>
    </row>
    <row r="16" spans="2:6" ht="15.75">
      <c r="B16" s="14"/>
      <c r="C16" s="14"/>
      <c r="D16" s="21" t="s">
        <v>33</v>
      </c>
      <c r="E16" s="15">
        <v>100</v>
      </c>
      <c r="F16" s="15"/>
    </row>
    <row r="17" spans="2:6" ht="15.75">
      <c r="B17" s="14"/>
      <c r="C17" s="14"/>
      <c r="D17" s="28" t="s">
        <v>27</v>
      </c>
      <c r="E17" s="15">
        <f>SUM(100+75+28.82+4.5)</f>
        <v>208.32</v>
      </c>
      <c r="F17" s="15"/>
    </row>
    <row r="18" spans="2:6" ht="15.75">
      <c r="B18" s="14"/>
      <c r="C18" s="14"/>
      <c r="D18" s="21" t="s">
        <v>34</v>
      </c>
      <c r="E18" s="15">
        <v>847.5</v>
      </c>
      <c r="F18" s="15"/>
    </row>
    <row r="19" spans="2:6" ht="15.75">
      <c r="B19" s="14"/>
      <c r="C19" s="14"/>
      <c r="D19" s="28" t="s">
        <v>26</v>
      </c>
      <c r="E19" s="15">
        <f>SUM(83.62+41.25+28.25)</f>
        <v>153.12</v>
      </c>
      <c r="F19" s="15"/>
    </row>
    <row r="20" spans="2:6" ht="15.75">
      <c r="B20" s="14"/>
      <c r="C20" s="14"/>
      <c r="D20" s="21" t="s">
        <v>25</v>
      </c>
      <c r="E20" s="15">
        <v>127.13</v>
      </c>
      <c r="F20" s="15"/>
    </row>
    <row r="21" spans="2:6" ht="15.75">
      <c r="B21" s="14"/>
      <c r="C21" s="14"/>
      <c r="D21" s="21" t="s">
        <v>24</v>
      </c>
      <c r="E21" s="15">
        <v>180.8</v>
      </c>
      <c r="F21" s="15"/>
    </row>
    <row r="22" spans="2:12" ht="15.75">
      <c r="B22" s="14"/>
      <c r="C22" s="14"/>
      <c r="D22" s="21" t="s">
        <v>23</v>
      </c>
      <c r="E22" s="15">
        <f>SUM(29.39+9.03+100)</f>
        <v>138.42000000000002</v>
      </c>
      <c r="F22" s="15"/>
      <c r="L22" s="26"/>
    </row>
    <row r="23" spans="2:6" ht="15.75">
      <c r="B23" s="14"/>
      <c r="C23" s="14"/>
      <c r="D23" s="21" t="s">
        <v>22</v>
      </c>
      <c r="E23" s="15">
        <f>SUM(18.79+18.19)</f>
        <v>36.980000000000004</v>
      </c>
      <c r="F23" s="15"/>
    </row>
    <row r="24" spans="2:6" ht="15.75">
      <c r="B24" s="14"/>
      <c r="C24" s="14"/>
      <c r="D24" s="21" t="s">
        <v>21</v>
      </c>
      <c r="E24" s="14">
        <v>231.96</v>
      </c>
      <c r="F24" s="15"/>
    </row>
    <row r="25" spans="2:6" ht="15.75">
      <c r="B25" s="14"/>
      <c r="C25" s="14"/>
      <c r="D25" s="21" t="s">
        <v>20</v>
      </c>
      <c r="E25" s="15">
        <v>31.64</v>
      </c>
      <c r="F25" s="15"/>
    </row>
    <row r="26" spans="2:6" ht="15.75">
      <c r="B26" s="25" t="s">
        <v>30</v>
      </c>
      <c r="C26" s="14"/>
      <c r="D26" s="21" t="s">
        <v>29</v>
      </c>
      <c r="E26" s="15">
        <f>SUM(6.25+5)</f>
        <v>11.25</v>
      </c>
      <c r="F26" s="15"/>
    </row>
    <row r="27" spans="2:14" ht="15.75">
      <c r="B27" s="27" t="s">
        <v>32</v>
      </c>
      <c r="C27" s="14"/>
      <c r="D27" s="22" t="s">
        <v>28</v>
      </c>
      <c r="E27" s="23">
        <v>28.82</v>
      </c>
      <c r="F27" s="24"/>
      <c r="N27">
        <v>9886.3</v>
      </c>
    </row>
    <row r="28" spans="2:14" ht="15.75">
      <c r="B28" s="14"/>
      <c r="C28" s="14"/>
      <c r="D28" s="14"/>
      <c r="E28" s="15"/>
      <c r="F28" s="16">
        <f>SUM(E15:E27)</f>
        <v>2095.9400000000005</v>
      </c>
      <c r="N28">
        <v>5617.25</v>
      </c>
    </row>
    <row r="29" spans="1:14" ht="18.75">
      <c r="A29" s="9" t="s">
        <v>10</v>
      </c>
      <c r="B29" s="5"/>
      <c r="C29" s="4"/>
      <c r="E29" s="7"/>
      <c r="F29" s="6"/>
      <c r="N29">
        <v>2095.94</v>
      </c>
    </row>
    <row r="30" spans="2:14" ht="15.75">
      <c r="B30" s="14" t="s">
        <v>3</v>
      </c>
      <c r="C30" s="14"/>
      <c r="D30" s="14"/>
      <c r="E30" s="15"/>
      <c r="F30" s="2" t="s">
        <v>2</v>
      </c>
      <c r="N30">
        <f>SUM(N27+N28-N29)</f>
        <v>13407.609999999999</v>
      </c>
    </row>
    <row r="31" spans="2:14" ht="15.75">
      <c r="B31" s="14"/>
      <c r="C31" s="14"/>
      <c r="D31" s="21" t="s">
        <v>17</v>
      </c>
      <c r="E31" s="15">
        <f>SUM(0.88+0.87)</f>
        <v>1.75</v>
      </c>
      <c r="F31" s="2"/>
      <c r="N31">
        <v>28.82</v>
      </c>
    </row>
    <row r="32" spans="2:14" ht="15.75">
      <c r="B32" s="14"/>
      <c r="C32" s="14"/>
      <c r="D32" s="14"/>
      <c r="E32" s="15"/>
      <c r="F32" s="2"/>
      <c r="N32">
        <f>SUM(N30+N31)</f>
        <v>13436.429999999998</v>
      </c>
    </row>
    <row r="33" spans="2:6" ht="15.75">
      <c r="B33" s="14" t="s">
        <v>4</v>
      </c>
      <c r="C33" s="14"/>
      <c r="D33" s="14"/>
      <c r="E33" s="14"/>
      <c r="F33" s="2"/>
    </row>
    <row r="34" spans="2:5" ht="15" customHeight="1">
      <c r="B34" s="25" t="s">
        <v>30</v>
      </c>
      <c r="C34" s="14"/>
      <c r="D34" s="21" t="s">
        <v>18</v>
      </c>
      <c r="E34" s="17">
        <v>5</v>
      </c>
    </row>
    <row r="35" ht="15" customHeight="1">
      <c r="E35" s="13"/>
    </row>
    <row r="36" spans="1:6" ht="15" customHeight="1">
      <c r="A36" s="18"/>
      <c r="B36" s="9" t="s">
        <v>19</v>
      </c>
      <c r="C36" s="18"/>
      <c r="D36" s="18"/>
      <c r="E36" s="18"/>
      <c r="F36" s="18"/>
    </row>
    <row r="37" spans="1:13" ht="15" customHeight="1">
      <c r="A37" s="18"/>
      <c r="B37" s="9"/>
      <c r="C37" s="9" t="s">
        <v>2</v>
      </c>
      <c r="D37" s="9" t="s">
        <v>8</v>
      </c>
      <c r="E37" s="9"/>
      <c r="F37" s="10">
        <v>10035.39</v>
      </c>
      <c r="M37" s="12">
        <f>SUM(N32-F40)</f>
        <v>3.249999999998181</v>
      </c>
    </row>
    <row r="38" spans="1:6" ht="15" customHeight="1">
      <c r="A38" s="18"/>
      <c r="B38" s="18"/>
      <c r="C38" s="18"/>
      <c r="D38" s="9" t="s">
        <v>9</v>
      </c>
      <c r="E38" s="9"/>
      <c r="F38" s="11">
        <v>3397.79</v>
      </c>
    </row>
    <row r="39" spans="1:6" ht="15" customHeight="1">
      <c r="A39" s="18"/>
      <c r="B39" s="18"/>
      <c r="C39" s="18"/>
      <c r="D39" s="18"/>
      <c r="E39" s="18"/>
      <c r="F39" s="19" t="s">
        <v>2</v>
      </c>
    </row>
    <row r="40" spans="1:13" ht="15" customHeight="1">
      <c r="A40" s="18"/>
      <c r="B40" s="18"/>
      <c r="C40" s="18"/>
      <c r="D40" s="9" t="s">
        <v>6</v>
      </c>
      <c r="E40" s="9"/>
      <c r="F40" s="10">
        <f>SUM(F37:F38)</f>
        <v>13433.18</v>
      </c>
      <c r="M40" s="12" t="s">
        <v>2</v>
      </c>
    </row>
    <row r="41" spans="1:13" ht="15" customHeight="1">
      <c r="A41" s="18"/>
      <c r="B41" s="18"/>
      <c r="C41" s="18"/>
      <c r="E41" s="9"/>
      <c r="F41" s="10"/>
      <c r="M41" s="12"/>
    </row>
    <row r="42" spans="1:13" ht="15" customHeight="1">
      <c r="A42" s="18"/>
      <c r="C42" s="18"/>
      <c r="E42" s="9"/>
      <c r="F42" s="10"/>
      <c r="M42" s="12"/>
    </row>
    <row r="43" spans="1:13" ht="15" customHeight="1">
      <c r="A43" s="18"/>
      <c r="B43" s="18"/>
      <c r="C43" s="18"/>
      <c r="E43" s="9"/>
      <c r="F43" s="10"/>
      <c r="M43" s="12"/>
    </row>
    <row r="44" ht="18.75">
      <c r="D44" s="9"/>
    </row>
  </sheetData>
  <sheetProtection selectLockedCells="1" selectUnlockedCells="1"/>
  <printOptions horizontalCentered="1" verticalCentered="1"/>
  <pageMargins left="0.576388889" right="0.15" top="0" bottom="0.734027778" header="0.511805555555556" footer="0.511805555555556"/>
  <pageSetup firstPageNumber="1" useFirstPageNumber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Rick O'Brien</cp:lastModifiedBy>
  <cp:lastPrinted>2017-06-02T15:18:25Z</cp:lastPrinted>
  <dcterms:created xsi:type="dcterms:W3CDTF">2015-08-21T14:54:50Z</dcterms:created>
  <dcterms:modified xsi:type="dcterms:W3CDTF">2017-08-15T02:06:58Z</dcterms:modified>
  <cp:category/>
  <cp:version/>
  <cp:contentType/>
  <cp:contentStatus/>
</cp:coreProperties>
</file>